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5968817590\Desktop\"/>
    </mc:Choice>
  </mc:AlternateContent>
  <xr:revisionPtr revIDLastSave="0" documentId="13_ncr:1_{E3FD7339-0714-4BF6-922D-4ADA88B54297}" xr6:coauthVersionLast="47" xr6:coauthVersionMax="47" xr10:uidLastSave="{00000000-0000-0000-0000-000000000000}"/>
  <bookViews>
    <workbookView xWindow="-110" yWindow="-110" windowWidth="22780" windowHeight="14660" xr2:uid="{F2286EE2-2BAC-4492-A292-33A3C258E3E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" i="1" l="1"/>
  <c r="E16" i="1"/>
  <c r="F15" i="1"/>
  <c r="F16" i="1" s="1"/>
  <c r="E15" i="1"/>
  <c r="D15" i="1"/>
  <c r="H14" i="1"/>
  <c r="G14" i="1"/>
  <c r="F13" i="1"/>
  <c r="H13" i="1" s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F6" i="1"/>
  <c r="E6" i="1"/>
  <c r="D6" i="1"/>
  <c r="D16" i="1" s="1"/>
  <c r="H5" i="1"/>
  <c r="H4" i="1"/>
  <c r="H3" i="1"/>
  <c r="G3" i="1"/>
  <c r="G6" i="1" s="1"/>
  <c r="H15" i="1" l="1"/>
  <c r="H16" i="1" s="1"/>
  <c r="G13" i="1"/>
  <c r="G15" i="1" s="1"/>
  <c r="G16" i="1" s="1"/>
</calcChain>
</file>

<file path=xl/sharedStrings.xml><?xml version="1.0" encoding="utf-8"?>
<sst xmlns="http://schemas.openxmlformats.org/spreadsheetml/2006/main" count="51" uniqueCount="47">
  <si>
    <t>2017年基金会收入支出决算表</t>
    <phoneticPr fontId="3" type="noConversion"/>
  </si>
  <si>
    <t>序号</t>
    <phoneticPr fontId="3" type="noConversion"/>
  </si>
  <si>
    <t>捐赠单位</t>
    <phoneticPr fontId="3" type="noConversion"/>
  </si>
  <si>
    <t>项目名称</t>
  </si>
  <si>
    <t>期初数</t>
    <phoneticPr fontId="3" type="noConversion"/>
  </si>
  <si>
    <t>收入</t>
    <phoneticPr fontId="3" type="noConversion"/>
  </si>
  <si>
    <t>支出</t>
    <phoneticPr fontId="3" type="noConversion"/>
  </si>
  <si>
    <t>本年收支差</t>
    <phoneticPr fontId="3" type="noConversion"/>
  </si>
  <si>
    <t>期末余额</t>
    <phoneticPr fontId="3" type="noConversion"/>
  </si>
  <si>
    <t>备注</t>
    <phoneticPr fontId="3" type="noConversion"/>
  </si>
  <si>
    <t>收入到账时间</t>
    <phoneticPr fontId="3" type="noConversion"/>
  </si>
  <si>
    <t>人数</t>
    <phoneticPr fontId="3" type="noConversion"/>
  </si>
  <si>
    <t>其他收支</t>
    <phoneticPr fontId="3" type="noConversion"/>
  </si>
  <si>
    <t>杭州银行股份有限公司</t>
    <phoneticPr fontId="1" type="noConversion"/>
  </si>
  <si>
    <t>杭州银行教育基金</t>
    <phoneticPr fontId="1" type="noConversion"/>
  </si>
  <si>
    <t>转回行政账户</t>
    <phoneticPr fontId="1" type="noConversion"/>
  </si>
  <si>
    <t>宁波银行股份有限公司杭州城西支行</t>
    <phoneticPr fontId="1" type="noConversion"/>
  </si>
  <si>
    <t>宁波银行教育基金</t>
    <phoneticPr fontId="1" type="noConversion"/>
  </si>
  <si>
    <t>非限定性资产当年</t>
    <phoneticPr fontId="7" type="noConversion"/>
  </si>
  <si>
    <t>浙江迪安诊断技术股份有限公司</t>
    <phoneticPr fontId="3" type="noConversion"/>
  </si>
  <si>
    <t>迪安诊断教育基金-检验</t>
  </si>
  <si>
    <t>奖学金8万14人</t>
    <phoneticPr fontId="1" type="noConversion"/>
  </si>
  <si>
    <t>阿童木云端医药（杭州）有限公司</t>
    <phoneticPr fontId="3" type="noConversion"/>
  </si>
  <si>
    <t>阿童木奖学金-药学</t>
    <phoneticPr fontId="1" type="noConversion"/>
  </si>
  <si>
    <t>奖教金1.62万12人，奖学金3.8万9人</t>
    <phoneticPr fontId="1" type="noConversion"/>
  </si>
  <si>
    <t>2017.11</t>
    <phoneticPr fontId="1" type="noConversion"/>
  </si>
  <si>
    <t>杭州逸曜信息技术有限公司</t>
    <phoneticPr fontId="3" type="noConversion"/>
  </si>
  <si>
    <t>逸曜奖学金-药学</t>
    <phoneticPr fontId="1" type="noConversion"/>
  </si>
  <si>
    <t>杭州金域医学检验所有限公司</t>
    <phoneticPr fontId="3" type="noConversion"/>
  </si>
  <si>
    <t>金域奖学金-检验</t>
    <phoneticPr fontId="1" type="noConversion"/>
  </si>
  <si>
    <t>技能竞赛奖励0.51万，46人</t>
    <phoneticPr fontId="1" type="noConversion"/>
  </si>
  <si>
    <t>2017.6</t>
    <phoneticPr fontId="1" type="noConversion"/>
  </si>
  <si>
    <t>中国移动通信集团浙江有限责任公司滨江分公司</t>
    <phoneticPr fontId="3" type="noConversion"/>
  </si>
  <si>
    <t>移动奖学金</t>
    <phoneticPr fontId="1" type="noConversion"/>
  </si>
  <si>
    <t>奖学金4万40人</t>
    <phoneticPr fontId="1" type="noConversion"/>
  </si>
  <si>
    <t>2017.5</t>
    <phoneticPr fontId="1" type="noConversion"/>
  </si>
  <si>
    <t>杭州艾博健康科技股份有限公司</t>
    <phoneticPr fontId="3" type="noConversion"/>
  </si>
  <si>
    <t>艾博健康教育基金</t>
    <phoneticPr fontId="1" type="noConversion"/>
  </si>
  <si>
    <t>奖教金7.2万23人，奖学金0.8万4人</t>
    <phoneticPr fontId="1" type="noConversion"/>
  </si>
  <si>
    <t>2017.7</t>
    <phoneticPr fontId="1" type="noConversion"/>
  </si>
  <si>
    <t>浙江通策控股集团有限公司</t>
    <phoneticPr fontId="3" type="noConversion"/>
  </si>
  <si>
    <t>通策医疗教育基金-临床</t>
    <phoneticPr fontId="1" type="noConversion"/>
  </si>
  <si>
    <t>奖教金4.45万26人，奖学金0.55万12人</t>
    <phoneticPr fontId="1" type="noConversion"/>
  </si>
  <si>
    <t>杭州怡丹生物技术有限公司</t>
    <phoneticPr fontId="3" type="noConversion"/>
  </si>
  <si>
    <t>怡丹生物奖学金</t>
    <phoneticPr fontId="1" type="noConversion"/>
  </si>
  <si>
    <t>限定性资产</t>
    <phoneticPr fontId="7" type="noConversion"/>
  </si>
  <si>
    <t>合计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</si>
</sst>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_ "/>
  </numFmts>
  <fonts count="10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2"/>
      <color theme="1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0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23">
    <xf numFmtId="0" fontId="0" fillId="0" borderId="0" xfId="0">
      <alignment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49" fontId="5" fillId="0" borderId="2" xfId="0" applyNumberFormat="1" applyFont="1" applyBorder="1">
      <alignment vertical="center"/>
    </xf>
    <xf numFmtId="176" fontId="5" fillId="0" borderId="2" xfId="0" applyNumberFormat="1" applyFont="1" applyBorder="1">
      <alignment vertical="center"/>
    </xf>
    <xf numFmtId="0" fontId="0" fillId="0" borderId="2" xfId="0" applyBorder="1" applyAlignment="1"/>
    <xf numFmtId="177" fontId="9" fillId="0" borderId="2" xfId="1" applyNumberFormat="1" applyFont="1" applyBorder="1">
      <alignment vertical="center"/>
    </xf>
    <xf numFmtId="176" fontId="6" fillId="0" borderId="2" xfId="0" applyNumberFormat="1" applyFont="1" applyBorder="1">
      <alignment vertical="center"/>
    </xf>
    <xf numFmtId="176" fontId="9" fillId="0" borderId="2" xfId="0" applyNumberFormat="1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</cellXfs>
  <cellStyles count="2">
    <cellStyle name="常规" xfId="0" builtinId="0"/>
    <cellStyle name="常规 2" xfId="1" xr:uid="{5E70AFAE-0F9A-4F60-BF1A-8FF4368D21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E6E62-5EE7-4E87-B042-D18711063A1D}">
  <dimension ref="A1:K16"/>
  <sheetViews>
    <sheetView tabSelected="1" topLeftCell="C1" workbookViewId="0">
      <selection activeCell="I23" sqref="I23"/>
    </sheetView>
  </sheetViews>
  <sheetFormatPr defaultRowHeight="14" x14ac:dyDescent="0.3"/>
  <cols>
    <col min="1" max="1" width="6.83203125" style="12" customWidth="1"/>
    <col min="2" max="2" width="38.5" customWidth="1"/>
    <col min="3" max="3" width="19.83203125" customWidth="1"/>
    <col min="5" max="5" width="17.6640625" customWidth="1"/>
    <col min="6" max="6" width="13.58203125" customWidth="1"/>
    <col min="7" max="7" width="15.1640625" customWidth="1"/>
    <col min="8" max="8" width="12.83203125" customWidth="1"/>
    <col min="9" max="9" width="30.58203125" customWidth="1"/>
    <col min="10" max="10" width="8.4140625" style="12" customWidth="1"/>
    <col min="11" max="11" width="8.6640625" style="12" customWidth="1"/>
  </cols>
  <sheetData>
    <row r="1" spans="1:11" ht="15.5" x14ac:dyDescent="0.3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28" x14ac:dyDescent="0.3">
      <c r="A2" s="1" t="s">
        <v>1</v>
      </c>
      <c r="B2" s="2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2" t="s">
        <v>9</v>
      </c>
      <c r="J2" s="1" t="s">
        <v>10</v>
      </c>
      <c r="K2" s="1" t="s">
        <v>11</v>
      </c>
    </row>
    <row r="3" spans="1:11" x14ac:dyDescent="0.3">
      <c r="A3" s="10">
        <v>1</v>
      </c>
      <c r="B3" s="3"/>
      <c r="C3" s="4" t="s">
        <v>12</v>
      </c>
      <c r="D3" s="5">
        <v>0</v>
      </c>
      <c r="E3" s="5">
        <v>18860.66</v>
      </c>
      <c r="F3" s="5">
        <v>100</v>
      </c>
      <c r="G3" s="5">
        <f>E3-F3</f>
        <v>18760.66</v>
      </c>
      <c r="H3" s="5">
        <f>D3+E3-F3</f>
        <v>18760.66</v>
      </c>
      <c r="I3" s="3"/>
      <c r="J3" s="20"/>
      <c r="K3" s="16"/>
    </row>
    <row r="4" spans="1:11" x14ac:dyDescent="0.3">
      <c r="A4" s="11">
        <v>2</v>
      </c>
      <c r="B4" s="3" t="s">
        <v>13</v>
      </c>
      <c r="C4" s="3" t="s">
        <v>14</v>
      </c>
      <c r="D4" s="5"/>
      <c r="E4" s="5">
        <v>150000</v>
      </c>
      <c r="F4" s="5"/>
      <c r="G4" s="5"/>
      <c r="H4" s="5">
        <f t="shared" ref="H4:H5" si="0">D4+E4-F4</f>
        <v>150000</v>
      </c>
      <c r="I4" s="3" t="s">
        <v>15</v>
      </c>
      <c r="J4" s="11"/>
      <c r="K4" s="11"/>
    </row>
    <row r="5" spans="1:11" x14ac:dyDescent="0.3">
      <c r="A5" s="11">
        <v>3</v>
      </c>
      <c r="B5" s="3" t="s">
        <v>16</v>
      </c>
      <c r="C5" s="3" t="s">
        <v>17</v>
      </c>
      <c r="D5" s="6"/>
      <c r="E5" s="5">
        <v>600000</v>
      </c>
      <c r="F5" s="6"/>
      <c r="G5" s="6"/>
      <c r="H5" s="5">
        <f t="shared" si="0"/>
        <v>600000</v>
      </c>
      <c r="I5" s="3" t="s">
        <v>15</v>
      </c>
      <c r="J5" s="11"/>
      <c r="K5" s="11"/>
    </row>
    <row r="6" spans="1:11" x14ac:dyDescent="0.3">
      <c r="A6" s="10"/>
      <c r="B6" s="14" t="s">
        <v>18</v>
      </c>
      <c r="C6" s="14"/>
      <c r="D6" s="7">
        <f>SUM(D3:D5)</f>
        <v>0</v>
      </c>
      <c r="E6" s="7">
        <f>SUM(E3:E5)</f>
        <v>768860.66</v>
      </c>
      <c r="F6" s="7">
        <f t="shared" ref="F6:H6" si="1">SUM(F3:F5)</f>
        <v>100</v>
      </c>
      <c r="G6" s="7">
        <f t="shared" si="1"/>
        <v>18760.66</v>
      </c>
      <c r="H6" s="7">
        <f t="shared" si="1"/>
        <v>768760.66</v>
      </c>
      <c r="I6" s="3"/>
      <c r="J6" s="21"/>
      <c r="K6" s="17"/>
    </row>
    <row r="7" spans="1:11" x14ac:dyDescent="0.3">
      <c r="A7" s="11">
        <v>4</v>
      </c>
      <c r="B7" s="3" t="s">
        <v>19</v>
      </c>
      <c r="C7" s="3" t="s">
        <v>20</v>
      </c>
      <c r="D7" s="5"/>
      <c r="E7" s="5">
        <v>2000000</v>
      </c>
      <c r="F7" s="5">
        <v>80000</v>
      </c>
      <c r="G7" s="5">
        <f>E7-F7</f>
        <v>1920000</v>
      </c>
      <c r="H7" s="5">
        <f>D7+E7-F7</f>
        <v>1920000</v>
      </c>
      <c r="I7" s="3" t="s">
        <v>21</v>
      </c>
      <c r="J7" s="22">
        <v>2016.12</v>
      </c>
      <c r="K7" s="17">
        <v>14</v>
      </c>
    </row>
    <row r="8" spans="1:11" x14ac:dyDescent="0.3">
      <c r="A8" s="11">
        <v>5</v>
      </c>
      <c r="B8" s="3" t="s">
        <v>22</v>
      </c>
      <c r="C8" s="3" t="s">
        <v>23</v>
      </c>
      <c r="D8" s="5"/>
      <c r="E8" s="5">
        <v>60000</v>
      </c>
      <c r="F8" s="5">
        <v>20000</v>
      </c>
      <c r="G8" s="5">
        <f t="shared" ref="G8:G14" si="2">E8-F8</f>
        <v>40000</v>
      </c>
      <c r="H8" s="5">
        <f t="shared" ref="H8:H14" si="3">D8+E8-F8</f>
        <v>40000</v>
      </c>
      <c r="I8" s="3" t="s">
        <v>24</v>
      </c>
      <c r="J8" s="17" t="s">
        <v>25</v>
      </c>
      <c r="K8" s="17">
        <v>21</v>
      </c>
    </row>
    <row r="9" spans="1:11" x14ac:dyDescent="0.3">
      <c r="A9" s="11">
        <v>6</v>
      </c>
      <c r="B9" s="3" t="s">
        <v>26</v>
      </c>
      <c r="C9" s="3" t="s">
        <v>27</v>
      </c>
      <c r="D9" s="5"/>
      <c r="E9" s="5">
        <v>30000</v>
      </c>
      <c r="F9" s="5">
        <v>0</v>
      </c>
      <c r="G9" s="5">
        <f t="shared" si="2"/>
        <v>30000</v>
      </c>
      <c r="H9" s="5">
        <f t="shared" si="3"/>
        <v>30000</v>
      </c>
      <c r="I9" s="3"/>
      <c r="J9" s="17" t="s">
        <v>25</v>
      </c>
      <c r="K9" s="17"/>
    </row>
    <row r="10" spans="1:11" x14ac:dyDescent="0.3">
      <c r="A10" s="11">
        <v>7</v>
      </c>
      <c r="B10" s="3" t="s">
        <v>28</v>
      </c>
      <c r="C10" s="3" t="s">
        <v>29</v>
      </c>
      <c r="D10" s="5"/>
      <c r="E10" s="5">
        <v>25000</v>
      </c>
      <c r="F10" s="5">
        <v>5100</v>
      </c>
      <c r="G10" s="5">
        <f t="shared" si="2"/>
        <v>19900</v>
      </c>
      <c r="H10" s="5">
        <f t="shared" si="3"/>
        <v>19900</v>
      </c>
      <c r="I10" s="3" t="s">
        <v>30</v>
      </c>
      <c r="J10" s="17" t="s">
        <v>31</v>
      </c>
      <c r="K10" s="17">
        <v>46</v>
      </c>
    </row>
    <row r="11" spans="1:11" x14ac:dyDescent="0.3">
      <c r="A11" s="11">
        <v>8</v>
      </c>
      <c r="B11" s="3" t="s">
        <v>32</v>
      </c>
      <c r="C11" s="3" t="s">
        <v>33</v>
      </c>
      <c r="D11" s="5"/>
      <c r="E11" s="5">
        <v>50000</v>
      </c>
      <c r="F11" s="5">
        <v>40000</v>
      </c>
      <c r="G11" s="5">
        <f t="shared" si="2"/>
        <v>10000</v>
      </c>
      <c r="H11" s="5">
        <f t="shared" si="3"/>
        <v>10000</v>
      </c>
      <c r="I11" s="3" t="s">
        <v>34</v>
      </c>
      <c r="J11" s="17" t="s">
        <v>35</v>
      </c>
      <c r="K11" s="17">
        <v>40</v>
      </c>
    </row>
    <row r="12" spans="1:11" x14ac:dyDescent="0.3">
      <c r="A12" s="11">
        <v>9</v>
      </c>
      <c r="B12" s="3" t="s">
        <v>36</v>
      </c>
      <c r="C12" s="3" t="s">
        <v>37</v>
      </c>
      <c r="D12" s="5"/>
      <c r="E12" s="5">
        <v>3000000</v>
      </c>
      <c r="F12" s="5">
        <v>80000</v>
      </c>
      <c r="G12" s="5">
        <f t="shared" si="2"/>
        <v>2920000</v>
      </c>
      <c r="H12" s="5">
        <f t="shared" si="3"/>
        <v>2920000</v>
      </c>
      <c r="I12" s="3" t="s">
        <v>38</v>
      </c>
      <c r="J12" s="17" t="s">
        <v>39</v>
      </c>
      <c r="K12" s="17">
        <v>27</v>
      </c>
    </row>
    <row r="13" spans="1:11" x14ac:dyDescent="0.3">
      <c r="A13" s="11">
        <v>10</v>
      </c>
      <c r="B13" s="3" t="s">
        <v>40</v>
      </c>
      <c r="C13" s="3" t="s">
        <v>41</v>
      </c>
      <c r="D13" s="5"/>
      <c r="E13" s="5">
        <v>5000000</v>
      </c>
      <c r="F13" s="5">
        <f>49998</f>
        <v>49998</v>
      </c>
      <c r="G13" s="5">
        <f t="shared" si="2"/>
        <v>4950002</v>
      </c>
      <c r="H13" s="5">
        <f t="shared" si="3"/>
        <v>4950002</v>
      </c>
      <c r="I13" s="3" t="s">
        <v>42</v>
      </c>
      <c r="J13" s="17" t="s">
        <v>35</v>
      </c>
      <c r="K13" s="17">
        <v>38</v>
      </c>
    </row>
    <row r="14" spans="1:11" x14ac:dyDescent="0.3">
      <c r="A14" s="11">
        <v>11</v>
      </c>
      <c r="B14" s="3" t="s">
        <v>43</v>
      </c>
      <c r="C14" s="3" t="s">
        <v>44</v>
      </c>
      <c r="D14" s="5"/>
      <c r="E14" s="5">
        <v>20000</v>
      </c>
      <c r="F14" s="5"/>
      <c r="G14" s="5">
        <f t="shared" si="2"/>
        <v>20000</v>
      </c>
      <c r="H14" s="5">
        <f t="shared" si="3"/>
        <v>20000</v>
      </c>
      <c r="I14" s="3"/>
      <c r="J14" s="17" t="s">
        <v>39</v>
      </c>
      <c r="K14" s="11"/>
    </row>
    <row r="15" spans="1:11" x14ac:dyDescent="0.3">
      <c r="A15" s="10"/>
      <c r="B15" s="14" t="s">
        <v>45</v>
      </c>
      <c r="C15" s="14"/>
      <c r="D15" s="8">
        <f>SUM(D7:D14)</f>
        <v>0</v>
      </c>
      <c r="E15" s="8">
        <f>SUM(E7:E14)</f>
        <v>10185000</v>
      </c>
      <c r="F15" s="8">
        <f t="shared" ref="F15:H15" si="4">SUM(F7:F14)</f>
        <v>275098</v>
      </c>
      <c r="G15" s="8">
        <f t="shared" si="4"/>
        <v>9909902</v>
      </c>
      <c r="H15" s="8">
        <f t="shared" si="4"/>
        <v>9909902</v>
      </c>
      <c r="I15" s="3"/>
      <c r="J15" s="22"/>
      <c r="K15" s="18"/>
    </row>
    <row r="16" spans="1:11" x14ac:dyDescent="0.3">
      <c r="A16" s="2"/>
      <c r="B16" s="15" t="s">
        <v>46</v>
      </c>
      <c r="C16" s="15"/>
      <c r="D16" s="9">
        <f>D6+D15</f>
        <v>0</v>
      </c>
      <c r="E16" s="9">
        <f t="shared" ref="E16:H16" si="5">E6+E15</f>
        <v>10953860.66</v>
      </c>
      <c r="F16" s="9">
        <f t="shared" si="5"/>
        <v>275198</v>
      </c>
      <c r="G16" s="9">
        <f t="shared" si="5"/>
        <v>9928662.6600000001</v>
      </c>
      <c r="H16" s="9">
        <f t="shared" si="5"/>
        <v>10678662.66</v>
      </c>
      <c r="I16" s="3"/>
      <c r="J16" s="20"/>
      <c r="K16" s="19">
        <f>SUM(K7:K14)</f>
        <v>186</v>
      </c>
    </row>
  </sheetData>
  <mergeCells count="4">
    <mergeCell ref="A1:K1"/>
    <mergeCell ref="B6:C6"/>
    <mergeCell ref="B15:C15"/>
    <mergeCell ref="B16:C16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15968817590</dc:creator>
  <cp:lastModifiedBy>15968817590</cp:lastModifiedBy>
  <dcterms:created xsi:type="dcterms:W3CDTF">2021-09-24T00:53:06Z</dcterms:created>
  <dcterms:modified xsi:type="dcterms:W3CDTF">2021-09-24T01:51:16Z</dcterms:modified>
</cp:coreProperties>
</file>